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RET\2025\1er Trim. 2025 Inf.Financ.Trimestral (PUBLICACION)\"/>
    </mc:Choice>
  </mc:AlternateContent>
  <bookViews>
    <workbookView xWindow="11430" yWindow="0" windowWidth="11715" windowHeight="12330" tabRatio="885"/>
  </bookViews>
  <sheets>
    <sheet name="COG" sheetId="6" r:id="rId1"/>
  </sheets>
  <definedNames>
    <definedName name="_xlnm._FilterDatabase" localSheetId="0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G52" i="6" s="1"/>
  <c r="D42" i="6"/>
  <c r="G42" i="6" s="1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76" i="6" l="1"/>
  <c r="G4" i="6"/>
  <c r="G76" i="6" s="1"/>
</calcChain>
</file>

<file path=xl/sharedStrings.xml><?xml version="1.0" encoding="utf-8"?>
<sst xmlns="http://schemas.openxmlformats.org/spreadsheetml/2006/main" count="89" uniqueCount="89">
  <si>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</si>
  <si>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</si>
  <si>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</si>
  <si>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</si>
  <si>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</si>
  <si>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</si>
  <si>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</si>
  <si>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</si>
  <si>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</si>
  <si>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</si>
  <si>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</si>
  <si>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</si>
  <si>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</si>
  <si>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</si>
  <si>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</si>
  <si>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</si>
  <si>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</si>
  <si>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</si>
  <si>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</si>
  <si>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</si>
  <si>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</si>
  <si>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</si>
  <si>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</si>
  <si>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</si>
  <si>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</si>
  <si>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</si>
  <si>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</si>
  <si>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</si>
  <si>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</si>
  <si>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</si>
  <si>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</si>
  <si>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</si>
  <si>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</si>
  <si>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</si>
  <si>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</si>
  <si>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</si>
  <si>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</si>
  <si>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</si>
  <si>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</si>
  <si>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</si>
  <si>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</si>
  <si>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</si>
  <si>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</si>
  <si>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</si>
  <si>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</si>
  <si>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</si>
  <si>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</si>
  <si>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</si>
  <si>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</si>
  <si>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</si>
  <si>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</si>
  <si>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</si>
  <si>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</si>
  <si>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</si>
  <si>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</si>
  <si>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</si>
  <si>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</si>
  <si>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</si>
  <si>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</si>
  <si>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</si>
  <si>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</si>
  <si>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</si>
  <si>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</si>
  <si>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</si>
  <si>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</si>
  <si>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</si>
  <si>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</si>
  <si>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</si>
  <si>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</si>
  <si>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</si>
  <si>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</si>
  <si>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</si>
  <si>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</si>
  <si>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</si>
  <si>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</si>
  <si>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</si>
  <si>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</si>
  <si>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</si>
  <si>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</si>
  <si>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</si>
  <si>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Servicios de Comunicación Social y Publicidad</t>
  </si>
  <si>
    <t>Inversiones Para el Fomento de Actividades Productivas</t>
  </si>
  <si>
    <t>Municipio de Salamanca, Guanajuato.
Estado Analítico del Ejercicio del Presupuesto de Egresos
Clasificación por Objeto del Gasto (Capítulo y Concepto)
Del 1 de Enero al 31 de Marzo de 2025
(Cifras en Pesos)</t>
  </si>
  <si>
    <t>_________________________________________________</t>
  </si>
  <si>
    <t>Lic. Julio César Ernesto Prieto Gallardo</t>
  </si>
  <si>
    <t>Presidente Municipal</t>
  </si>
  <si>
    <t xml:space="preserve">         ____________________________________________________</t>
  </si>
  <si>
    <t xml:space="preserve">                  C.P. Pedro Rojas Buenrrostro</t>
  </si>
  <si>
    <t xml:space="preserve">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</si>
</sst>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8" fillId="2" borderId="5" xfId="9" applyFont="1" applyFill="1" applyBorder="1" applyAlignment="1">
      <alignment vertical="center"/>
    </xf>
    <xf numFmtId="0" fontId="8" fillId="2" borderId="6" xfId="9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center"/>
      <protection locked="0"/>
    </xf>
    <xf numFmtId="4" fontId="8" fillId="2" borderId="1" xfId="9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4" fontId="1" fillId="0" borderId="9" xfId="0" applyNumberFormat="1" applyFont="1" applyBorder="1" applyProtection="1">
      <protection locked="0"/>
    </xf>
    <xf numFmtId="4" fontId="1" fillId="0" borderId="6" xfId="0" applyNumberFormat="1" applyFont="1" applyBorder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indent="1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4" fontId="8" fillId="0" borderId="8" xfId="0" applyNumberFormat="1" applyFont="1" applyBorder="1" applyProtection="1">
      <protection locked="0"/>
    </xf>
    <xf numFmtId="4" fontId="8" fillId="0" borderId="0" xfId="0" applyNumberFormat="1" applyFont="1" applyBorder="1" applyProtection="1">
      <protection locked="0"/>
    </xf>
    <xf numFmtId="4" fontId="8" fillId="0" borderId="9" xfId="0" applyNumberFormat="1" applyFont="1" applyBorder="1" applyProtection="1">
      <protection locked="0"/>
    </xf>
    <xf numFmtId="0" fontId="8" fillId="2" borderId="0" xfId="9" applyFont="1" applyFill="1" applyBorder="1" applyAlignment="1" applyProtection="1">
      <alignment horizontal="centerContinuous" vertical="center" wrapText="1"/>
      <protection locked="0"/>
    </xf>
    <xf numFmtId="4" fontId="8" fillId="2" borderId="5" xfId="9" applyNumberFormat="1" applyFont="1" applyFill="1" applyBorder="1" applyAlignment="1">
      <alignment horizontal="center" vertical="center" wrapText="1"/>
    </xf>
    <xf numFmtId="4" fontId="8" fillId="2" borderId="6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 applyProtection="1">
      <alignment horizontal="center" vertical="center" wrapText="1"/>
      <protection locked="0"/>
    </xf>
    <xf numFmtId="0" fontId="8" fillId="2" borderId="3" xfId="9" applyFont="1" applyFill="1" applyBorder="1" applyAlignment="1" applyProtection="1">
      <alignment horizontal="center" vertical="center" wrapTex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tabSelected="1" topLeftCell="A19" workbookViewId="0">
      <selection activeCell="L8" sqref="L8"/>
    </sheetView>
  </sheetViews>
  <sheetFormatPr baseColWidth="10" defaultColWidth="12" defaultRowHeight="11.25" x14ac:dyDescent="0.2"/>
  <cols>
    <col min="1" max="1" width="59.83203125" style="1" customWidth="1"/>
    <col min="2" max="2" width="19" style="1" customWidth="1"/>
    <col min="3" max="3" width="19.83203125" style="1" customWidth="1"/>
    <col min="4" max="4" width="18.33203125" style="1" customWidth="1"/>
    <col min="5" max="5" width="17.5" style="1" customWidth="1"/>
    <col min="6" max="6" width="17.1640625" style="1" customWidth="1"/>
    <col min="7" max="7" width="18.83203125" style="1" customWidth="1"/>
    <col min="8" max="16384" width="12" style="1"/>
  </cols>
  <sheetData>
    <row r="1" spans="1:8" ht="74.25" customHeight="1" thickBot="1" x14ac:dyDescent="0.25">
      <c r="A1" s="23" t="s">
        <v>82</v>
      </c>
      <c r="B1" s="24"/>
      <c r="C1" s="24"/>
      <c r="D1" s="24"/>
      <c r="E1" s="24"/>
      <c r="F1" s="24"/>
      <c r="G1" s="25"/>
    </row>
    <row r="2" spans="1:8" ht="16.5" customHeight="1" thickBot="1" x14ac:dyDescent="0.25">
      <c r="A2" s="2"/>
      <c r="B2" s="20" t="s">
        <v>14</v>
      </c>
      <c r="C2" s="20"/>
      <c r="D2" s="20"/>
      <c r="E2" s="20"/>
      <c r="F2" s="20"/>
      <c r="G2" s="21" t="s">
        <v>13</v>
      </c>
    </row>
    <row r="3" spans="1:8" ht="30.75" customHeight="1" thickBot="1" x14ac:dyDescent="0.25">
      <c r="A3" s="3" t="s">
        <v>8</v>
      </c>
      <c r="B3" s="5" t="s">
        <v>9</v>
      </c>
      <c r="C3" s="5" t="s">
        <v>72</v>
      </c>
      <c r="D3" s="5" t="s">
        <v>10</v>
      </c>
      <c r="E3" s="5" t="s">
        <v>11</v>
      </c>
      <c r="F3" s="5" t="s">
        <v>12</v>
      </c>
      <c r="G3" s="22"/>
    </row>
    <row r="4" spans="1:8" ht="12.75" x14ac:dyDescent="0.2">
      <c r="A4" s="13" t="s">
        <v>15</v>
      </c>
      <c r="B4" s="17">
        <f>SUM(B5:B11)</f>
        <v>506683386.30999994</v>
      </c>
      <c r="C4" s="18">
        <f>SUM(C5:C11)</f>
        <v>0</v>
      </c>
      <c r="D4" s="17">
        <f>B4+C4</f>
        <v>506683386.30999994</v>
      </c>
      <c r="E4" s="18">
        <f>SUM(E5:E11)</f>
        <v>86989209.859999999</v>
      </c>
      <c r="F4" s="17">
        <f>SUM(F5:F11)</f>
        <v>86989209.859999999</v>
      </c>
      <c r="G4" s="19">
        <f>D4-E4</f>
        <v>419694176.44999993</v>
      </c>
    </row>
    <row r="5" spans="1:8" ht="12.75" x14ac:dyDescent="0.2">
      <c r="A5" s="14" t="s">
        <v>19</v>
      </c>
      <c r="B5" s="6">
        <v>292112888.13999999</v>
      </c>
      <c r="C5" s="8">
        <v>0</v>
      </c>
      <c r="D5" s="6">
        <f t="shared" ref="D5:D68" si="0">B5+C5</f>
        <v>292112888.13999999</v>
      </c>
      <c r="E5" s="8">
        <v>55478032.740000002</v>
      </c>
      <c r="F5" s="6">
        <v>55478032.740000002</v>
      </c>
      <c r="G5" s="9">
        <f t="shared" ref="G5:G68" si="1">D5-E5</f>
        <v>236634855.39999998</v>
      </c>
      <c r="H5" s="11">
        <v>1100</v>
      </c>
    </row>
    <row r="6" spans="1:8" ht="12.75" x14ac:dyDescent="0.2">
      <c r="A6" s="14" t="s">
        <v>20</v>
      </c>
      <c r="B6" s="6">
        <v>2035624.21</v>
      </c>
      <c r="C6" s="8">
        <v>0</v>
      </c>
      <c r="D6" s="6">
        <f t="shared" si="0"/>
        <v>2035624.21</v>
      </c>
      <c r="E6" s="8">
        <v>1300889.8</v>
      </c>
      <c r="F6" s="6">
        <v>1300889.8</v>
      </c>
      <c r="G6" s="9">
        <f t="shared" si="1"/>
        <v>734734.40999999992</v>
      </c>
      <c r="H6" s="11">
        <v>1200</v>
      </c>
    </row>
    <row r="7" spans="1:8" ht="12.75" x14ac:dyDescent="0.2">
      <c r="A7" s="14" t="s">
        <v>21</v>
      </c>
      <c r="B7" s="6">
        <v>59517678.490000002</v>
      </c>
      <c r="C7" s="8">
        <v>0</v>
      </c>
      <c r="D7" s="6">
        <f t="shared" si="0"/>
        <v>59517678.490000002</v>
      </c>
      <c r="E7" s="8">
        <v>6725240.5</v>
      </c>
      <c r="F7" s="6">
        <v>6725240.5</v>
      </c>
      <c r="G7" s="9">
        <f t="shared" si="1"/>
        <v>52792437.990000002</v>
      </c>
      <c r="H7" s="11">
        <v>1300</v>
      </c>
    </row>
    <row r="8" spans="1:8" ht="12.75" x14ac:dyDescent="0.2">
      <c r="A8" s="14" t="s">
        <v>1</v>
      </c>
      <c r="B8" s="6">
        <v>110278901.97</v>
      </c>
      <c r="C8" s="8">
        <v>0</v>
      </c>
      <c r="D8" s="6">
        <f t="shared" si="0"/>
        <v>110278901.97</v>
      </c>
      <c r="E8" s="8">
        <v>16097891.52</v>
      </c>
      <c r="F8" s="6">
        <v>16097891.52</v>
      </c>
      <c r="G8" s="9">
        <f t="shared" si="1"/>
        <v>94181010.450000003</v>
      </c>
      <c r="H8" s="11">
        <v>1400</v>
      </c>
    </row>
    <row r="9" spans="1:8" ht="12.75" x14ac:dyDescent="0.2">
      <c r="A9" s="14" t="s">
        <v>22</v>
      </c>
      <c r="B9" s="6">
        <v>41925101.600000001</v>
      </c>
      <c r="C9" s="8">
        <v>0</v>
      </c>
      <c r="D9" s="6">
        <f t="shared" si="0"/>
        <v>41925101.600000001</v>
      </c>
      <c r="E9" s="8">
        <v>7387155.2999999998</v>
      </c>
      <c r="F9" s="6">
        <v>7387155.2999999998</v>
      </c>
      <c r="G9" s="9">
        <f t="shared" si="1"/>
        <v>34537946.300000004</v>
      </c>
      <c r="H9" s="11">
        <v>1500</v>
      </c>
    </row>
    <row r="10" spans="1:8" ht="12.75" x14ac:dyDescent="0.2">
      <c r="A10" s="14" t="s">
        <v>2</v>
      </c>
      <c r="B10" s="6">
        <v>813191.9</v>
      </c>
      <c r="C10" s="8">
        <v>0</v>
      </c>
      <c r="D10" s="6">
        <f t="shared" si="0"/>
        <v>813191.9</v>
      </c>
      <c r="E10" s="8">
        <v>0</v>
      </c>
      <c r="F10" s="6">
        <v>0</v>
      </c>
      <c r="G10" s="9">
        <f t="shared" si="1"/>
        <v>813191.9</v>
      </c>
      <c r="H10" s="11">
        <v>1600</v>
      </c>
    </row>
    <row r="11" spans="1:8" ht="12.75" x14ac:dyDescent="0.2">
      <c r="A11" s="14" t="s">
        <v>23</v>
      </c>
      <c r="B11" s="6">
        <v>0</v>
      </c>
      <c r="C11" s="8">
        <v>0</v>
      </c>
      <c r="D11" s="6">
        <f t="shared" si="0"/>
        <v>0</v>
      </c>
      <c r="E11" s="8">
        <v>0</v>
      </c>
      <c r="F11" s="6">
        <v>0</v>
      </c>
      <c r="G11" s="9">
        <f t="shared" si="1"/>
        <v>0</v>
      </c>
      <c r="H11" s="11">
        <v>1700</v>
      </c>
    </row>
    <row r="12" spans="1:8" ht="12.75" x14ac:dyDescent="0.2">
      <c r="A12" s="13" t="s">
        <v>74</v>
      </c>
      <c r="B12" s="17">
        <f>SUM(B13:B21)</f>
        <v>105596423.09</v>
      </c>
      <c r="C12" s="18">
        <f>SUM(C13:C21)</f>
        <v>5715608.5899999999</v>
      </c>
      <c r="D12" s="17">
        <f t="shared" si="0"/>
        <v>111312031.68000001</v>
      </c>
      <c r="E12" s="18">
        <f>SUM(E13:E21)</f>
        <v>11319250.149999999</v>
      </c>
      <c r="F12" s="17">
        <f>SUM(F13:F21)</f>
        <v>8666600.0499999989</v>
      </c>
      <c r="G12" s="19">
        <f t="shared" si="1"/>
        <v>99992781.530000001</v>
      </c>
      <c r="H12" s="12">
        <v>0</v>
      </c>
    </row>
    <row r="13" spans="1:8" ht="12.75" x14ac:dyDescent="0.2">
      <c r="A13" s="14" t="s">
        <v>24</v>
      </c>
      <c r="B13" s="6">
        <v>9504049.8399999999</v>
      </c>
      <c r="C13" s="8">
        <v>42400.32</v>
      </c>
      <c r="D13" s="6">
        <f t="shared" si="0"/>
        <v>9546450.1600000001</v>
      </c>
      <c r="E13" s="8">
        <v>334660.27</v>
      </c>
      <c r="F13" s="6">
        <v>318235.28000000003</v>
      </c>
      <c r="G13" s="9">
        <f t="shared" si="1"/>
        <v>9211789.8900000006</v>
      </c>
      <c r="H13" s="11">
        <v>2100</v>
      </c>
    </row>
    <row r="14" spans="1:8" ht="12.75" x14ac:dyDescent="0.2">
      <c r="A14" s="14" t="s">
        <v>25</v>
      </c>
      <c r="B14" s="6">
        <v>5313703.1399999997</v>
      </c>
      <c r="C14" s="8">
        <v>137077.20000000001</v>
      </c>
      <c r="D14" s="6">
        <f t="shared" si="0"/>
        <v>5450780.3399999999</v>
      </c>
      <c r="E14" s="8">
        <v>922645.88</v>
      </c>
      <c r="F14" s="6">
        <v>699152.83</v>
      </c>
      <c r="G14" s="9">
        <f t="shared" si="1"/>
        <v>4528134.46</v>
      </c>
      <c r="H14" s="11">
        <v>2200</v>
      </c>
    </row>
    <row r="15" spans="1:8" ht="12.75" x14ac:dyDescent="0.2">
      <c r="A15" s="14" t="s">
        <v>26</v>
      </c>
      <c r="B15" s="6">
        <v>588560</v>
      </c>
      <c r="C15" s="8">
        <v>0</v>
      </c>
      <c r="D15" s="6">
        <f t="shared" si="0"/>
        <v>588560</v>
      </c>
      <c r="E15" s="8">
        <v>0</v>
      </c>
      <c r="F15" s="6">
        <v>0</v>
      </c>
      <c r="G15" s="9">
        <f t="shared" si="1"/>
        <v>588560</v>
      </c>
      <c r="H15" s="11">
        <v>2300</v>
      </c>
    </row>
    <row r="16" spans="1:8" ht="12.75" x14ac:dyDescent="0.2">
      <c r="A16" s="14" t="s">
        <v>27</v>
      </c>
      <c r="B16" s="6">
        <v>32103718.949999999</v>
      </c>
      <c r="C16" s="8">
        <v>3602867.2</v>
      </c>
      <c r="D16" s="6">
        <f t="shared" si="0"/>
        <v>35706586.149999999</v>
      </c>
      <c r="E16" s="8">
        <v>2239561.84</v>
      </c>
      <c r="F16" s="6">
        <v>1311224.3999999999</v>
      </c>
      <c r="G16" s="9">
        <f t="shared" si="1"/>
        <v>33467024.309999999</v>
      </c>
      <c r="H16" s="11">
        <v>2400</v>
      </c>
    </row>
    <row r="17" spans="1:8" ht="12.75" x14ac:dyDescent="0.2">
      <c r="A17" s="14" t="s">
        <v>28</v>
      </c>
      <c r="B17" s="6">
        <v>1990042.66</v>
      </c>
      <c r="C17" s="8">
        <v>0</v>
      </c>
      <c r="D17" s="6">
        <f t="shared" si="0"/>
        <v>1990042.66</v>
      </c>
      <c r="E17" s="8">
        <v>54264.61</v>
      </c>
      <c r="F17" s="6">
        <v>36724.61</v>
      </c>
      <c r="G17" s="9">
        <f t="shared" si="1"/>
        <v>1935778.0499999998</v>
      </c>
      <c r="H17" s="11">
        <v>2500</v>
      </c>
    </row>
    <row r="18" spans="1:8" ht="12.75" x14ac:dyDescent="0.2">
      <c r="A18" s="14" t="s">
        <v>29</v>
      </c>
      <c r="B18" s="6">
        <v>26534424.879999999</v>
      </c>
      <c r="C18" s="8">
        <v>59683.87</v>
      </c>
      <c r="D18" s="6">
        <f t="shared" si="0"/>
        <v>26594108.75</v>
      </c>
      <c r="E18" s="8">
        <v>6324168.8099999996</v>
      </c>
      <c r="F18" s="6">
        <v>5389149.7599999998</v>
      </c>
      <c r="G18" s="9">
        <f t="shared" si="1"/>
        <v>20269939.940000001</v>
      </c>
      <c r="H18" s="11">
        <v>2600</v>
      </c>
    </row>
    <row r="19" spans="1:8" ht="12.75" x14ac:dyDescent="0.2">
      <c r="A19" s="14" t="s">
        <v>30</v>
      </c>
      <c r="B19" s="6">
        <v>16920360.469999999</v>
      </c>
      <c r="C19" s="8">
        <v>146160</v>
      </c>
      <c r="D19" s="6">
        <f t="shared" si="0"/>
        <v>17066520.469999999</v>
      </c>
      <c r="E19" s="8">
        <v>267826.36</v>
      </c>
      <c r="F19" s="6">
        <v>78493.8</v>
      </c>
      <c r="G19" s="9">
        <f t="shared" si="1"/>
        <v>16798694.109999999</v>
      </c>
      <c r="H19" s="11">
        <v>2700</v>
      </c>
    </row>
    <row r="20" spans="1:8" ht="12.75" x14ac:dyDescent="0.2">
      <c r="A20" s="14" t="s">
        <v>31</v>
      </c>
      <c r="B20" s="6">
        <v>975780</v>
      </c>
      <c r="C20" s="8">
        <v>1532420</v>
      </c>
      <c r="D20" s="6">
        <f t="shared" si="0"/>
        <v>2508200</v>
      </c>
      <c r="E20" s="8">
        <v>0</v>
      </c>
      <c r="F20" s="6">
        <v>0</v>
      </c>
      <c r="G20" s="9">
        <f t="shared" si="1"/>
        <v>2508200</v>
      </c>
      <c r="H20" s="11">
        <v>2800</v>
      </c>
    </row>
    <row r="21" spans="1:8" ht="12.75" x14ac:dyDescent="0.2">
      <c r="A21" s="14" t="s">
        <v>32</v>
      </c>
      <c r="B21" s="6">
        <v>11665783.15</v>
      </c>
      <c r="C21" s="8">
        <v>195000</v>
      </c>
      <c r="D21" s="6">
        <f t="shared" si="0"/>
        <v>11860783.15</v>
      </c>
      <c r="E21" s="8">
        <v>1176122.3799999999</v>
      </c>
      <c r="F21" s="6">
        <v>833619.37</v>
      </c>
      <c r="G21" s="9">
        <f t="shared" si="1"/>
        <v>10684660.77</v>
      </c>
      <c r="H21" s="11">
        <v>2900</v>
      </c>
    </row>
    <row r="22" spans="1:8" ht="12.75" x14ac:dyDescent="0.2">
      <c r="A22" s="13" t="s">
        <v>16</v>
      </c>
      <c r="B22" s="17">
        <f>SUM(B23:B31)</f>
        <v>135815273.30000001</v>
      </c>
      <c r="C22" s="18">
        <f>SUM(C23:C31)</f>
        <v>9024286.7699999996</v>
      </c>
      <c r="D22" s="17">
        <f t="shared" si="0"/>
        <v>144839560.07000002</v>
      </c>
      <c r="E22" s="18">
        <f>SUM(E23:E31)</f>
        <v>24812924.32</v>
      </c>
      <c r="F22" s="17">
        <f>SUM(F23:F31)</f>
        <v>24553432.32</v>
      </c>
      <c r="G22" s="19">
        <f t="shared" si="1"/>
        <v>120026635.75000003</v>
      </c>
      <c r="H22" s="12">
        <v>0</v>
      </c>
    </row>
    <row r="23" spans="1:8" ht="12.75" x14ac:dyDescent="0.2">
      <c r="A23" s="14" t="s">
        <v>33</v>
      </c>
      <c r="B23" s="6">
        <v>34290942.780000001</v>
      </c>
      <c r="C23" s="8">
        <v>0</v>
      </c>
      <c r="D23" s="6">
        <f t="shared" si="0"/>
        <v>34290942.780000001</v>
      </c>
      <c r="E23" s="8">
        <v>14646012.789999999</v>
      </c>
      <c r="F23" s="6">
        <v>14646012.789999999</v>
      </c>
      <c r="G23" s="9">
        <f t="shared" si="1"/>
        <v>19644929.990000002</v>
      </c>
      <c r="H23" s="11">
        <v>3100</v>
      </c>
    </row>
    <row r="24" spans="1:8" ht="12.75" x14ac:dyDescent="0.2">
      <c r="A24" s="14" t="s">
        <v>34</v>
      </c>
      <c r="B24" s="6">
        <v>7510303.8799999999</v>
      </c>
      <c r="C24" s="8">
        <v>1287136</v>
      </c>
      <c r="D24" s="6">
        <f t="shared" si="0"/>
        <v>8797439.879999999</v>
      </c>
      <c r="E24" s="8">
        <v>469381.52</v>
      </c>
      <c r="F24" s="6">
        <v>469381.52</v>
      </c>
      <c r="G24" s="9">
        <f t="shared" si="1"/>
        <v>8328058.3599999994</v>
      </c>
      <c r="H24" s="11">
        <v>3200</v>
      </c>
    </row>
    <row r="25" spans="1:8" ht="12.75" x14ac:dyDescent="0.2">
      <c r="A25" s="14" t="s">
        <v>35</v>
      </c>
      <c r="B25" s="6">
        <v>26105637.98</v>
      </c>
      <c r="C25" s="8">
        <v>3935927.79</v>
      </c>
      <c r="D25" s="6">
        <f t="shared" si="0"/>
        <v>30041565.77</v>
      </c>
      <c r="E25" s="8">
        <v>3981875.59</v>
      </c>
      <c r="F25" s="6">
        <v>3981875.59</v>
      </c>
      <c r="G25" s="9">
        <f t="shared" si="1"/>
        <v>26059690.18</v>
      </c>
      <c r="H25" s="11">
        <v>3300</v>
      </c>
    </row>
    <row r="26" spans="1:8" ht="12.75" x14ac:dyDescent="0.2">
      <c r="A26" s="14" t="s">
        <v>36</v>
      </c>
      <c r="B26" s="6">
        <v>7900000</v>
      </c>
      <c r="C26" s="8">
        <v>9877.42</v>
      </c>
      <c r="D26" s="6">
        <f t="shared" si="0"/>
        <v>7909877.4199999999</v>
      </c>
      <c r="E26" s="8">
        <v>419324.75</v>
      </c>
      <c r="F26" s="6">
        <v>419324.75</v>
      </c>
      <c r="G26" s="9">
        <f t="shared" si="1"/>
        <v>7490552.6699999999</v>
      </c>
      <c r="H26" s="11">
        <v>3400</v>
      </c>
    </row>
    <row r="27" spans="1:8" ht="12.75" x14ac:dyDescent="0.2">
      <c r="A27" s="14" t="s">
        <v>37</v>
      </c>
      <c r="B27" s="6">
        <v>18964783.809999999</v>
      </c>
      <c r="C27" s="8">
        <v>3485375.76</v>
      </c>
      <c r="D27" s="6">
        <f t="shared" si="0"/>
        <v>22450159.57</v>
      </c>
      <c r="E27" s="8">
        <v>2621492.75</v>
      </c>
      <c r="F27" s="6">
        <v>2621492.75</v>
      </c>
      <c r="G27" s="9">
        <f t="shared" si="1"/>
        <v>19828666.82</v>
      </c>
      <c r="H27" s="11">
        <v>3500</v>
      </c>
    </row>
    <row r="28" spans="1:8" ht="12.75" x14ac:dyDescent="0.2">
      <c r="A28" s="14" t="s">
        <v>80</v>
      </c>
      <c r="B28" s="6">
        <v>9165708.8000000007</v>
      </c>
      <c r="C28" s="8">
        <v>91674.8</v>
      </c>
      <c r="D28" s="6">
        <f t="shared" si="0"/>
        <v>9257383.6000000015</v>
      </c>
      <c r="E28" s="8">
        <v>141254.71</v>
      </c>
      <c r="F28" s="6">
        <v>141254.71</v>
      </c>
      <c r="G28" s="9">
        <f t="shared" si="1"/>
        <v>9116128.8900000006</v>
      </c>
      <c r="H28" s="11">
        <v>3600</v>
      </c>
    </row>
    <row r="29" spans="1:8" ht="12.75" x14ac:dyDescent="0.2">
      <c r="A29" s="14" t="s">
        <v>38</v>
      </c>
      <c r="B29" s="6">
        <v>1148335.01</v>
      </c>
      <c r="C29" s="8">
        <v>0</v>
      </c>
      <c r="D29" s="6">
        <f t="shared" si="0"/>
        <v>1148335.01</v>
      </c>
      <c r="E29" s="8">
        <v>76874.67</v>
      </c>
      <c r="F29" s="6">
        <v>76874.67</v>
      </c>
      <c r="G29" s="9">
        <f t="shared" si="1"/>
        <v>1071460.3400000001</v>
      </c>
      <c r="H29" s="11">
        <v>3700</v>
      </c>
    </row>
    <row r="30" spans="1:8" ht="12.75" x14ac:dyDescent="0.2">
      <c r="A30" s="14" t="s">
        <v>39</v>
      </c>
      <c r="B30" s="6">
        <v>10602352</v>
      </c>
      <c r="C30" s="8">
        <v>138296</v>
      </c>
      <c r="D30" s="6">
        <f t="shared" si="0"/>
        <v>10740648</v>
      </c>
      <c r="E30" s="8">
        <v>1200843.54</v>
      </c>
      <c r="F30" s="6">
        <v>942627.54</v>
      </c>
      <c r="G30" s="9">
        <f t="shared" si="1"/>
        <v>9539804.4600000009</v>
      </c>
      <c r="H30" s="11">
        <v>3800</v>
      </c>
    </row>
    <row r="31" spans="1:8" ht="12.75" x14ac:dyDescent="0.2">
      <c r="A31" s="14" t="s">
        <v>0</v>
      </c>
      <c r="B31" s="6">
        <v>20127209.039999999</v>
      </c>
      <c r="C31" s="8">
        <v>75999</v>
      </c>
      <c r="D31" s="6">
        <f t="shared" si="0"/>
        <v>20203208.039999999</v>
      </c>
      <c r="E31" s="8">
        <v>1255864</v>
      </c>
      <c r="F31" s="6">
        <v>1254588</v>
      </c>
      <c r="G31" s="9">
        <f t="shared" si="1"/>
        <v>18947344.039999999</v>
      </c>
      <c r="H31" s="11">
        <v>3900</v>
      </c>
    </row>
    <row r="32" spans="1:8" ht="12.75" x14ac:dyDescent="0.2">
      <c r="A32" s="13" t="s">
        <v>75</v>
      </c>
      <c r="B32" s="17">
        <f>SUM(B33:B41)</f>
        <v>153489615.72999999</v>
      </c>
      <c r="C32" s="18">
        <f>SUM(C33:C41)</f>
        <v>26100</v>
      </c>
      <c r="D32" s="17">
        <f t="shared" si="0"/>
        <v>153515715.72999999</v>
      </c>
      <c r="E32" s="18">
        <f>SUM(E33:E41)</f>
        <v>27888526.16</v>
      </c>
      <c r="F32" s="17">
        <f>SUM(F33:F41)</f>
        <v>27811966.16</v>
      </c>
      <c r="G32" s="19">
        <f t="shared" si="1"/>
        <v>125627189.56999999</v>
      </c>
      <c r="H32" s="12">
        <v>0</v>
      </c>
    </row>
    <row r="33" spans="1:8" ht="12.75" x14ac:dyDescent="0.2">
      <c r="A33" s="14" t="s">
        <v>40</v>
      </c>
      <c r="B33" s="6">
        <v>0</v>
      </c>
      <c r="C33" s="8">
        <v>0</v>
      </c>
      <c r="D33" s="6">
        <f t="shared" si="0"/>
        <v>0</v>
      </c>
      <c r="E33" s="8">
        <v>0</v>
      </c>
      <c r="F33" s="6">
        <v>0</v>
      </c>
      <c r="G33" s="9">
        <f t="shared" si="1"/>
        <v>0</v>
      </c>
      <c r="H33" s="11">
        <v>4100</v>
      </c>
    </row>
    <row r="34" spans="1:8" ht="12.75" x14ac:dyDescent="0.2">
      <c r="A34" s="14" t="s">
        <v>41</v>
      </c>
      <c r="B34" s="6">
        <v>94486943.739999995</v>
      </c>
      <c r="C34" s="8">
        <v>0</v>
      </c>
      <c r="D34" s="6">
        <f t="shared" si="0"/>
        <v>94486943.739999995</v>
      </c>
      <c r="E34" s="8">
        <v>23794677.75</v>
      </c>
      <c r="F34" s="6">
        <v>23794677.75</v>
      </c>
      <c r="G34" s="9">
        <f t="shared" si="1"/>
        <v>70692265.989999995</v>
      </c>
      <c r="H34" s="11">
        <v>4200</v>
      </c>
    </row>
    <row r="35" spans="1:8" ht="12.75" x14ac:dyDescent="0.2">
      <c r="A35" s="14" t="s">
        <v>42</v>
      </c>
      <c r="B35" s="6">
        <v>23850000</v>
      </c>
      <c r="C35" s="8">
        <v>0</v>
      </c>
      <c r="D35" s="6">
        <f t="shared" si="0"/>
        <v>23850000</v>
      </c>
      <c r="E35" s="8">
        <v>516720</v>
      </c>
      <c r="F35" s="6">
        <v>516720</v>
      </c>
      <c r="G35" s="9">
        <f t="shared" si="1"/>
        <v>23333280</v>
      </c>
      <c r="H35" s="11">
        <v>4300</v>
      </c>
    </row>
    <row r="36" spans="1:8" ht="12.75" x14ac:dyDescent="0.2">
      <c r="A36" s="14" t="s">
        <v>43</v>
      </c>
      <c r="B36" s="6">
        <v>35152671.990000002</v>
      </c>
      <c r="C36" s="8">
        <v>26100</v>
      </c>
      <c r="D36" s="6">
        <f t="shared" si="0"/>
        <v>35178771.990000002</v>
      </c>
      <c r="E36" s="8">
        <v>3577128.41</v>
      </c>
      <c r="F36" s="6">
        <v>3500568.41</v>
      </c>
      <c r="G36" s="9">
        <f t="shared" si="1"/>
        <v>31601643.580000002</v>
      </c>
      <c r="H36" s="11">
        <v>4400</v>
      </c>
    </row>
    <row r="37" spans="1:8" ht="12.75" x14ac:dyDescent="0.2">
      <c r="A37" s="14" t="s">
        <v>7</v>
      </c>
      <c r="B37" s="6">
        <v>0</v>
      </c>
      <c r="C37" s="8">
        <v>0</v>
      </c>
      <c r="D37" s="6">
        <f t="shared" si="0"/>
        <v>0</v>
      </c>
      <c r="E37" s="8">
        <v>0</v>
      </c>
      <c r="F37" s="6">
        <v>0</v>
      </c>
      <c r="G37" s="9">
        <f t="shared" si="1"/>
        <v>0</v>
      </c>
      <c r="H37" s="11">
        <v>4500</v>
      </c>
    </row>
    <row r="38" spans="1:8" ht="12.75" x14ac:dyDescent="0.2">
      <c r="A38" s="14" t="s">
        <v>44</v>
      </c>
      <c r="B38" s="6">
        <v>0</v>
      </c>
      <c r="C38" s="8">
        <v>0</v>
      </c>
      <c r="D38" s="6">
        <f t="shared" si="0"/>
        <v>0</v>
      </c>
      <c r="E38" s="8">
        <v>0</v>
      </c>
      <c r="F38" s="6">
        <v>0</v>
      </c>
      <c r="G38" s="9">
        <f t="shared" si="1"/>
        <v>0</v>
      </c>
      <c r="H38" s="11">
        <v>4600</v>
      </c>
    </row>
    <row r="39" spans="1:8" ht="12.75" x14ac:dyDescent="0.2">
      <c r="A39" s="14" t="s">
        <v>45</v>
      </c>
      <c r="B39" s="6">
        <v>0</v>
      </c>
      <c r="C39" s="8">
        <v>0</v>
      </c>
      <c r="D39" s="6">
        <f t="shared" si="0"/>
        <v>0</v>
      </c>
      <c r="E39" s="8">
        <v>0</v>
      </c>
      <c r="F39" s="6">
        <v>0</v>
      </c>
      <c r="G39" s="9">
        <f t="shared" si="1"/>
        <v>0</v>
      </c>
      <c r="H39" s="11">
        <v>4700</v>
      </c>
    </row>
    <row r="40" spans="1:8" ht="12.75" x14ac:dyDescent="0.2">
      <c r="A40" s="14" t="s">
        <v>3</v>
      </c>
      <c r="B40" s="6">
        <v>0</v>
      </c>
      <c r="C40" s="8">
        <v>0</v>
      </c>
      <c r="D40" s="6">
        <f t="shared" si="0"/>
        <v>0</v>
      </c>
      <c r="E40" s="8">
        <v>0</v>
      </c>
      <c r="F40" s="6">
        <v>0</v>
      </c>
      <c r="G40" s="9">
        <f t="shared" si="1"/>
        <v>0</v>
      </c>
      <c r="H40" s="11">
        <v>4800</v>
      </c>
    </row>
    <row r="41" spans="1:8" ht="12.75" x14ac:dyDescent="0.2">
      <c r="A41" s="14" t="s">
        <v>46</v>
      </c>
      <c r="B41" s="6">
        <v>0</v>
      </c>
      <c r="C41" s="8">
        <v>0</v>
      </c>
      <c r="D41" s="6">
        <f t="shared" si="0"/>
        <v>0</v>
      </c>
      <c r="E41" s="8">
        <v>0</v>
      </c>
      <c r="F41" s="6">
        <v>0</v>
      </c>
      <c r="G41" s="9">
        <f t="shared" si="1"/>
        <v>0</v>
      </c>
      <c r="H41" s="11">
        <v>4900</v>
      </c>
    </row>
    <row r="42" spans="1:8" ht="12.75" x14ac:dyDescent="0.2">
      <c r="A42" s="13" t="s">
        <v>76</v>
      </c>
      <c r="B42" s="17">
        <f>SUM(B43:B51)</f>
        <v>19876026.879999999</v>
      </c>
      <c r="C42" s="18">
        <f>SUM(C43:C51)</f>
        <v>32831122.919999998</v>
      </c>
      <c r="D42" s="17">
        <f t="shared" si="0"/>
        <v>52707149.799999997</v>
      </c>
      <c r="E42" s="18">
        <f>SUM(E43:E51)</f>
        <v>14053428.75</v>
      </c>
      <c r="F42" s="17">
        <f>SUM(F43:F51)</f>
        <v>13879962.35</v>
      </c>
      <c r="G42" s="19">
        <f t="shared" si="1"/>
        <v>38653721.049999997</v>
      </c>
      <c r="H42" s="12">
        <v>0</v>
      </c>
    </row>
    <row r="43" spans="1:8" ht="12.75" x14ac:dyDescent="0.2">
      <c r="A43" s="15" t="s">
        <v>47</v>
      </c>
      <c r="B43" s="6">
        <v>4087124</v>
      </c>
      <c r="C43" s="8">
        <v>240000</v>
      </c>
      <c r="D43" s="6">
        <f t="shared" si="0"/>
        <v>4327124</v>
      </c>
      <c r="E43" s="8">
        <v>304293.84000000003</v>
      </c>
      <c r="F43" s="6">
        <v>179431.44</v>
      </c>
      <c r="G43" s="9">
        <f t="shared" si="1"/>
        <v>4022830.16</v>
      </c>
      <c r="H43" s="11">
        <v>5100</v>
      </c>
    </row>
    <row r="44" spans="1:8" ht="12.75" x14ac:dyDescent="0.2">
      <c r="A44" s="14" t="s">
        <v>48</v>
      </c>
      <c r="B44" s="6">
        <v>746181.09</v>
      </c>
      <c r="C44" s="8">
        <v>9105000</v>
      </c>
      <c r="D44" s="6">
        <f t="shared" si="0"/>
        <v>9851181.0899999999</v>
      </c>
      <c r="E44" s="8">
        <v>0</v>
      </c>
      <c r="F44" s="6">
        <v>0</v>
      </c>
      <c r="G44" s="9">
        <f t="shared" si="1"/>
        <v>9851181.0899999999</v>
      </c>
      <c r="H44" s="11">
        <v>5200</v>
      </c>
    </row>
    <row r="45" spans="1:8" ht="12.75" x14ac:dyDescent="0.2">
      <c r="A45" s="14" t="s">
        <v>49</v>
      </c>
      <c r="B45" s="6">
        <v>634497.30000000005</v>
      </c>
      <c r="C45" s="8">
        <v>0</v>
      </c>
      <c r="D45" s="6">
        <f t="shared" si="0"/>
        <v>634497.30000000005</v>
      </c>
      <c r="E45" s="8">
        <v>0</v>
      </c>
      <c r="F45" s="6">
        <v>0</v>
      </c>
      <c r="G45" s="9">
        <f t="shared" si="1"/>
        <v>634497.30000000005</v>
      </c>
      <c r="H45" s="11">
        <v>5300</v>
      </c>
    </row>
    <row r="46" spans="1:8" ht="12.75" x14ac:dyDescent="0.2">
      <c r="A46" s="14" t="s">
        <v>50</v>
      </c>
      <c r="B46" s="6">
        <v>0</v>
      </c>
      <c r="C46" s="8">
        <v>13452573.4</v>
      </c>
      <c r="D46" s="6">
        <f t="shared" si="0"/>
        <v>13452573.4</v>
      </c>
      <c r="E46" s="8">
        <v>13452573.390000001</v>
      </c>
      <c r="F46" s="6">
        <v>13452573.390000001</v>
      </c>
      <c r="G46" s="9">
        <f t="shared" si="1"/>
        <v>9.9999997764825821E-3</v>
      </c>
      <c r="H46" s="11">
        <v>5400</v>
      </c>
    </row>
    <row r="47" spans="1:8" ht="12.75" x14ac:dyDescent="0.2">
      <c r="A47" s="14" t="s">
        <v>51</v>
      </c>
      <c r="B47" s="6">
        <v>1342973.35</v>
      </c>
      <c r="C47" s="8">
        <v>6898000</v>
      </c>
      <c r="D47" s="6">
        <f t="shared" si="0"/>
        <v>8240973.3499999996</v>
      </c>
      <c r="E47" s="8">
        <v>0</v>
      </c>
      <c r="F47" s="6">
        <v>0</v>
      </c>
      <c r="G47" s="9">
        <f t="shared" si="1"/>
        <v>8240973.3499999996</v>
      </c>
      <c r="H47" s="11">
        <v>5500</v>
      </c>
    </row>
    <row r="48" spans="1:8" ht="12.75" x14ac:dyDescent="0.2">
      <c r="A48" s="14" t="s">
        <v>52</v>
      </c>
      <c r="B48" s="6">
        <v>2208703.44</v>
      </c>
      <c r="C48" s="8">
        <v>3135549.52</v>
      </c>
      <c r="D48" s="6">
        <f t="shared" si="0"/>
        <v>5344252.96</v>
      </c>
      <c r="E48" s="8">
        <v>296561.52</v>
      </c>
      <c r="F48" s="6">
        <v>247957.52</v>
      </c>
      <c r="G48" s="9">
        <f t="shared" si="1"/>
        <v>5047691.4399999995</v>
      </c>
      <c r="H48" s="11">
        <v>5600</v>
      </c>
    </row>
    <row r="49" spans="1:8" ht="12.75" x14ac:dyDescent="0.2">
      <c r="A49" s="14" t="s">
        <v>53</v>
      </c>
      <c r="B49" s="6">
        <v>0</v>
      </c>
      <c r="C49" s="8">
        <v>0</v>
      </c>
      <c r="D49" s="6">
        <f t="shared" si="0"/>
        <v>0</v>
      </c>
      <c r="E49" s="8">
        <v>0</v>
      </c>
      <c r="F49" s="6">
        <v>0</v>
      </c>
      <c r="G49" s="9">
        <f t="shared" si="1"/>
        <v>0</v>
      </c>
      <c r="H49" s="11">
        <v>5700</v>
      </c>
    </row>
    <row r="50" spans="1:8" ht="12.75" x14ac:dyDescent="0.2">
      <c r="A50" s="14" t="s">
        <v>54</v>
      </c>
      <c r="B50" s="6">
        <v>10000000</v>
      </c>
      <c r="C50" s="8">
        <v>0</v>
      </c>
      <c r="D50" s="6">
        <f t="shared" si="0"/>
        <v>10000000</v>
      </c>
      <c r="E50" s="8">
        <v>0</v>
      </c>
      <c r="F50" s="6">
        <v>0</v>
      </c>
      <c r="G50" s="9">
        <f t="shared" si="1"/>
        <v>10000000</v>
      </c>
      <c r="H50" s="11">
        <v>5800</v>
      </c>
    </row>
    <row r="51" spans="1:8" ht="12.75" x14ac:dyDescent="0.2">
      <c r="A51" s="14" t="s">
        <v>55</v>
      </c>
      <c r="B51" s="6">
        <v>856547.7</v>
      </c>
      <c r="C51" s="8">
        <v>0</v>
      </c>
      <c r="D51" s="6">
        <f t="shared" si="0"/>
        <v>856547.7</v>
      </c>
      <c r="E51" s="8">
        <v>0</v>
      </c>
      <c r="F51" s="6">
        <v>0</v>
      </c>
      <c r="G51" s="9">
        <f t="shared" si="1"/>
        <v>856547.7</v>
      </c>
      <c r="H51" s="11">
        <v>5900</v>
      </c>
    </row>
    <row r="52" spans="1:8" ht="12.75" x14ac:dyDescent="0.2">
      <c r="A52" s="13" t="s">
        <v>17</v>
      </c>
      <c r="B52" s="17">
        <f>SUM(B53:B55)</f>
        <v>162958106.09999999</v>
      </c>
      <c r="C52" s="18">
        <f>SUM(C53:C55)</f>
        <v>98648826.219999999</v>
      </c>
      <c r="D52" s="17">
        <f t="shared" si="0"/>
        <v>261606932.31999999</v>
      </c>
      <c r="E52" s="18">
        <f>SUM(E53:E55)</f>
        <v>59955607.259999998</v>
      </c>
      <c r="F52" s="17">
        <f>SUM(F53:F55)</f>
        <v>59955607.259999998</v>
      </c>
      <c r="G52" s="19">
        <f t="shared" si="1"/>
        <v>201651325.06</v>
      </c>
      <c r="H52" s="12">
        <v>0</v>
      </c>
    </row>
    <row r="53" spans="1:8" ht="12.75" x14ac:dyDescent="0.2">
      <c r="A53" s="14" t="s">
        <v>56</v>
      </c>
      <c r="B53" s="6">
        <v>162958106.09999999</v>
      </c>
      <c r="C53" s="8">
        <v>86198481.189999998</v>
      </c>
      <c r="D53" s="6">
        <f t="shared" si="0"/>
        <v>249156587.28999999</v>
      </c>
      <c r="E53" s="8">
        <v>59955607.259999998</v>
      </c>
      <c r="F53" s="6">
        <v>59955607.259999998</v>
      </c>
      <c r="G53" s="9">
        <f t="shared" si="1"/>
        <v>189200980.03</v>
      </c>
      <c r="H53" s="11">
        <v>6100</v>
      </c>
    </row>
    <row r="54" spans="1:8" ht="12.75" x14ac:dyDescent="0.2">
      <c r="A54" s="14" t="s">
        <v>57</v>
      </c>
      <c r="B54" s="6">
        <v>0</v>
      </c>
      <c r="C54" s="8">
        <v>12450345.029999999</v>
      </c>
      <c r="D54" s="6">
        <f t="shared" si="0"/>
        <v>12450345.029999999</v>
      </c>
      <c r="E54" s="8">
        <v>0</v>
      </c>
      <c r="F54" s="6">
        <v>0</v>
      </c>
      <c r="G54" s="9">
        <f t="shared" si="1"/>
        <v>12450345.029999999</v>
      </c>
      <c r="H54" s="11">
        <v>6200</v>
      </c>
    </row>
    <row r="55" spans="1:8" ht="12.75" x14ac:dyDescent="0.2">
      <c r="A55" s="14" t="s">
        <v>58</v>
      </c>
      <c r="B55" s="6">
        <v>0</v>
      </c>
      <c r="C55" s="8">
        <v>0</v>
      </c>
      <c r="D55" s="6">
        <f t="shared" si="0"/>
        <v>0</v>
      </c>
      <c r="E55" s="8">
        <v>0</v>
      </c>
      <c r="F55" s="6">
        <v>0</v>
      </c>
      <c r="G55" s="9">
        <f t="shared" si="1"/>
        <v>0</v>
      </c>
      <c r="H55" s="11">
        <v>6300</v>
      </c>
    </row>
    <row r="56" spans="1:8" ht="12.75" x14ac:dyDescent="0.2">
      <c r="A56" s="13" t="s">
        <v>77</v>
      </c>
      <c r="B56" s="17">
        <f>SUM(B57:B63)</f>
        <v>10000000</v>
      </c>
      <c r="C56" s="18">
        <f>SUM(C57:C63)</f>
        <v>0</v>
      </c>
      <c r="D56" s="17">
        <f t="shared" si="0"/>
        <v>10000000</v>
      </c>
      <c r="E56" s="18">
        <f>SUM(E57:E63)</f>
        <v>0</v>
      </c>
      <c r="F56" s="17">
        <f>SUM(F57:F63)</f>
        <v>0</v>
      </c>
      <c r="G56" s="19">
        <f t="shared" si="1"/>
        <v>10000000</v>
      </c>
      <c r="H56" s="12">
        <v>0</v>
      </c>
    </row>
    <row r="57" spans="1:8" ht="12.75" x14ac:dyDescent="0.2">
      <c r="A57" s="14" t="s">
        <v>81</v>
      </c>
      <c r="B57" s="6">
        <v>0</v>
      </c>
      <c r="C57" s="8">
        <v>0</v>
      </c>
      <c r="D57" s="6">
        <f t="shared" si="0"/>
        <v>0</v>
      </c>
      <c r="E57" s="8">
        <v>0</v>
      </c>
      <c r="F57" s="6">
        <v>0</v>
      </c>
      <c r="G57" s="9">
        <f t="shared" si="1"/>
        <v>0</v>
      </c>
      <c r="H57" s="11">
        <v>7100</v>
      </c>
    </row>
    <row r="58" spans="1:8" ht="12.75" x14ac:dyDescent="0.2">
      <c r="A58" s="14" t="s">
        <v>59</v>
      </c>
      <c r="B58" s="6">
        <v>0</v>
      </c>
      <c r="C58" s="8">
        <v>0</v>
      </c>
      <c r="D58" s="6">
        <f t="shared" si="0"/>
        <v>0</v>
      </c>
      <c r="E58" s="8">
        <v>0</v>
      </c>
      <c r="F58" s="6">
        <v>0</v>
      </c>
      <c r="G58" s="9">
        <f t="shared" si="1"/>
        <v>0</v>
      </c>
      <c r="H58" s="11">
        <v>7200</v>
      </c>
    </row>
    <row r="59" spans="1:8" ht="12.75" x14ac:dyDescent="0.2">
      <c r="A59" s="14" t="s">
        <v>60</v>
      </c>
      <c r="B59" s="6">
        <v>0</v>
      </c>
      <c r="C59" s="8">
        <v>0</v>
      </c>
      <c r="D59" s="6">
        <f t="shared" si="0"/>
        <v>0</v>
      </c>
      <c r="E59" s="8">
        <v>0</v>
      </c>
      <c r="F59" s="6">
        <v>0</v>
      </c>
      <c r="G59" s="9">
        <f t="shared" si="1"/>
        <v>0</v>
      </c>
      <c r="H59" s="11">
        <v>7300</v>
      </c>
    </row>
    <row r="60" spans="1:8" ht="12.75" x14ac:dyDescent="0.2">
      <c r="A60" s="14" t="s">
        <v>61</v>
      </c>
      <c r="B60" s="6">
        <v>0</v>
      </c>
      <c r="C60" s="8">
        <v>0</v>
      </c>
      <c r="D60" s="6">
        <f t="shared" si="0"/>
        <v>0</v>
      </c>
      <c r="E60" s="8">
        <v>0</v>
      </c>
      <c r="F60" s="6">
        <v>0</v>
      </c>
      <c r="G60" s="9">
        <f t="shared" si="1"/>
        <v>0</v>
      </c>
      <c r="H60" s="11">
        <v>7400</v>
      </c>
    </row>
    <row r="61" spans="1:8" ht="12.75" x14ac:dyDescent="0.2">
      <c r="A61" s="14" t="s">
        <v>62</v>
      </c>
      <c r="B61" s="6">
        <v>0</v>
      </c>
      <c r="C61" s="8">
        <v>0</v>
      </c>
      <c r="D61" s="6">
        <f t="shared" si="0"/>
        <v>0</v>
      </c>
      <c r="E61" s="8">
        <v>0</v>
      </c>
      <c r="F61" s="6">
        <v>0</v>
      </c>
      <c r="G61" s="9">
        <f t="shared" si="1"/>
        <v>0</v>
      </c>
      <c r="H61" s="11">
        <v>7500</v>
      </c>
    </row>
    <row r="62" spans="1:8" ht="12.75" x14ac:dyDescent="0.2">
      <c r="A62" s="14" t="s">
        <v>63</v>
      </c>
      <c r="B62" s="6">
        <v>0</v>
      </c>
      <c r="C62" s="8">
        <v>0</v>
      </c>
      <c r="D62" s="6">
        <f t="shared" si="0"/>
        <v>0</v>
      </c>
      <c r="E62" s="8">
        <v>0</v>
      </c>
      <c r="F62" s="6">
        <v>0</v>
      </c>
      <c r="G62" s="9">
        <f t="shared" si="1"/>
        <v>0</v>
      </c>
      <c r="H62" s="11">
        <v>7600</v>
      </c>
    </row>
    <row r="63" spans="1:8" ht="12.75" x14ac:dyDescent="0.2">
      <c r="A63" s="14" t="s">
        <v>64</v>
      </c>
      <c r="B63" s="6">
        <v>10000000</v>
      </c>
      <c r="C63" s="8">
        <v>0</v>
      </c>
      <c r="D63" s="6">
        <f t="shared" si="0"/>
        <v>10000000</v>
      </c>
      <c r="E63" s="8">
        <v>0</v>
      </c>
      <c r="F63" s="6">
        <v>0</v>
      </c>
      <c r="G63" s="9">
        <f t="shared" si="1"/>
        <v>10000000</v>
      </c>
      <c r="H63" s="11">
        <v>7900</v>
      </c>
    </row>
    <row r="64" spans="1:8" ht="12.75" x14ac:dyDescent="0.2">
      <c r="A64" s="13" t="s">
        <v>78</v>
      </c>
      <c r="B64" s="17">
        <f>SUM(B65:B67)</f>
        <v>0</v>
      </c>
      <c r="C64" s="18">
        <f>SUM(C65:C67)</f>
        <v>0</v>
      </c>
      <c r="D64" s="17">
        <f t="shared" si="0"/>
        <v>0</v>
      </c>
      <c r="E64" s="18">
        <f>SUM(E65:E67)</f>
        <v>0</v>
      </c>
      <c r="F64" s="17">
        <f>SUM(F65:F67)</f>
        <v>0</v>
      </c>
      <c r="G64" s="19">
        <f t="shared" si="1"/>
        <v>0</v>
      </c>
      <c r="H64" s="12">
        <v>0</v>
      </c>
    </row>
    <row r="65" spans="1:8" ht="12.75" x14ac:dyDescent="0.2">
      <c r="A65" s="14" t="s">
        <v>4</v>
      </c>
      <c r="B65" s="6">
        <v>0</v>
      </c>
      <c r="C65" s="8">
        <v>0</v>
      </c>
      <c r="D65" s="6">
        <f t="shared" si="0"/>
        <v>0</v>
      </c>
      <c r="E65" s="8">
        <v>0</v>
      </c>
      <c r="F65" s="6">
        <v>0</v>
      </c>
      <c r="G65" s="9">
        <f t="shared" si="1"/>
        <v>0</v>
      </c>
      <c r="H65" s="11">
        <v>8100</v>
      </c>
    </row>
    <row r="66" spans="1:8" ht="12.75" x14ac:dyDescent="0.2">
      <c r="A66" s="14" t="s">
        <v>5</v>
      </c>
      <c r="B66" s="6">
        <v>0</v>
      </c>
      <c r="C66" s="8">
        <v>0</v>
      </c>
      <c r="D66" s="6">
        <f t="shared" si="0"/>
        <v>0</v>
      </c>
      <c r="E66" s="8">
        <v>0</v>
      </c>
      <c r="F66" s="6">
        <v>0</v>
      </c>
      <c r="G66" s="9">
        <f t="shared" si="1"/>
        <v>0</v>
      </c>
      <c r="H66" s="11">
        <v>8300</v>
      </c>
    </row>
    <row r="67" spans="1:8" ht="12.75" x14ac:dyDescent="0.2">
      <c r="A67" s="14" t="s">
        <v>6</v>
      </c>
      <c r="B67" s="6">
        <v>0</v>
      </c>
      <c r="C67" s="8">
        <v>0</v>
      </c>
      <c r="D67" s="6">
        <f t="shared" si="0"/>
        <v>0</v>
      </c>
      <c r="E67" s="8">
        <v>0</v>
      </c>
      <c r="F67" s="6">
        <v>0</v>
      </c>
      <c r="G67" s="9">
        <f t="shared" si="1"/>
        <v>0</v>
      </c>
      <c r="H67" s="11">
        <v>8500</v>
      </c>
    </row>
    <row r="68" spans="1:8" ht="12.75" x14ac:dyDescent="0.2">
      <c r="A68" s="13" t="s">
        <v>18</v>
      </c>
      <c r="B68" s="17">
        <f>SUM(B69:B75)</f>
        <v>15750000</v>
      </c>
      <c r="C68" s="18">
        <f>SUM(C69:C75)</f>
        <v>0</v>
      </c>
      <c r="D68" s="17">
        <f t="shared" si="0"/>
        <v>15750000</v>
      </c>
      <c r="E68" s="18">
        <f>SUM(E69:E75)</f>
        <v>4317414.3</v>
      </c>
      <c r="F68" s="17">
        <f>SUM(F69:F75)</f>
        <v>4317414.3</v>
      </c>
      <c r="G68" s="19">
        <f t="shared" si="1"/>
        <v>11432585.699999999</v>
      </c>
      <c r="H68" s="12">
        <v>0</v>
      </c>
    </row>
    <row r="69" spans="1:8" ht="12.75" x14ac:dyDescent="0.2">
      <c r="A69" s="14" t="s">
        <v>65</v>
      </c>
      <c r="B69" s="6">
        <v>8450000</v>
      </c>
      <c r="C69" s="8">
        <v>0</v>
      </c>
      <c r="D69" s="6">
        <f t="shared" ref="D69:D75" si="2">B69+C69</f>
        <v>8450000</v>
      </c>
      <c r="E69" s="8">
        <v>2546760.52</v>
      </c>
      <c r="F69" s="6">
        <v>2546760.52</v>
      </c>
      <c r="G69" s="9">
        <f t="shared" ref="G69:G75" si="3">D69-E69</f>
        <v>5903239.4800000004</v>
      </c>
      <c r="H69" s="11">
        <v>9100</v>
      </c>
    </row>
    <row r="70" spans="1:8" ht="12.75" x14ac:dyDescent="0.2">
      <c r="A70" s="14" t="s">
        <v>66</v>
      </c>
      <c r="B70" s="6">
        <v>7300000</v>
      </c>
      <c r="C70" s="8">
        <v>0</v>
      </c>
      <c r="D70" s="6">
        <f t="shared" si="2"/>
        <v>7300000</v>
      </c>
      <c r="E70" s="8">
        <v>1770653.78</v>
      </c>
      <c r="F70" s="6">
        <v>1770653.78</v>
      </c>
      <c r="G70" s="9">
        <f t="shared" si="3"/>
        <v>5529346.2199999997</v>
      </c>
      <c r="H70" s="11">
        <v>9200</v>
      </c>
    </row>
    <row r="71" spans="1:8" ht="12.75" x14ac:dyDescent="0.2">
      <c r="A71" s="14" t="s">
        <v>67</v>
      </c>
      <c r="B71" s="6">
        <v>0</v>
      </c>
      <c r="C71" s="8">
        <v>0</v>
      </c>
      <c r="D71" s="6">
        <f t="shared" si="2"/>
        <v>0</v>
      </c>
      <c r="E71" s="8">
        <v>0</v>
      </c>
      <c r="F71" s="6">
        <v>0</v>
      </c>
      <c r="G71" s="9">
        <f t="shared" si="3"/>
        <v>0</v>
      </c>
      <c r="H71" s="11">
        <v>9300</v>
      </c>
    </row>
    <row r="72" spans="1:8" ht="12.75" x14ac:dyDescent="0.2">
      <c r="A72" s="14" t="s">
        <v>68</v>
      </c>
      <c r="B72" s="6">
        <v>0</v>
      </c>
      <c r="C72" s="8">
        <v>0</v>
      </c>
      <c r="D72" s="6">
        <f t="shared" si="2"/>
        <v>0</v>
      </c>
      <c r="E72" s="8">
        <v>0</v>
      </c>
      <c r="F72" s="6">
        <v>0</v>
      </c>
      <c r="G72" s="9">
        <f t="shared" si="3"/>
        <v>0</v>
      </c>
      <c r="H72" s="11">
        <v>9400</v>
      </c>
    </row>
    <row r="73" spans="1:8" ht="12.75" x14ac:dyDescent="0.2">
      <c r="A73" s="14" t="s">
        <v>69</v>
      </c>
      <c r="B73" s="6">
        <v>0</v>
      </c>
      <c r="C73" s="8">
        <v>0</v>
      </c>
      <c r="D73" s="6">
        <f t="shared" si="2"/>
        <v>0</v>
      </c>
      <c r="E73" s="8">
        <v>0</v>
      </c>
      <c r="F73" s="6">
        <v>0</v>
      </c>
      <c r="G73" s="9">
        <f t="shared" si="3"/>
        <v>0</v>
      </c>
      <c r="H73" s="11">
        <v>9500</v>
      </c>
    </row>
    <row r="74" spans="1:8" ht="12.75" x14ac:dyDescent="0.2">
      <c r="A74" s="14" t="s">
        <v>70</v>
      </c>
      <c r="B74" s="6">
        <v>0</v>
      </c>
      <c r="C74" s="8">
        <v>0</v>
      </c>
      <c r="D74" s="6">
        <f t="shared" si="2"/>
        <v>0</v>
      </c>
      <c r="E74" s="8">
        <v>0</v>
      </c>
      <c r="F74" s="6">
        <v>0</v>
      </c>
      <c r="G74" s="9">
        <f t="shared" si="3"/>
        <v>0</v>
      </c>
      <c r="H74" s="11">
        <v>9600</v>
      </c>
    </row>
    <row r="75" spans="1:8" ht="13.5" thickBot="1" x14ac:dyDescent="0.25">
      <c r="A75" s="16" t="s">
        <v>71</v>
      </c>
      <c r="B75" s="10">
        <v>0</v>
      </c>
      <c r="C75" s="8">
        <v>0</v>
      </c>
      <c r="D75" s="10">
        <f t="shared" si="2"/>
        <v>0</v>
      </c>
      <c r="E75" s="8">
        <v>0</v>
      </c>
      <c r="F75" s="10">
        <v>0</v>
      </c>
      <c r="G75" s="9">
        <f t="shared" si="3"/>
        <v>0</v>
      </c>
      <c r="H75" s="11">
        <v>9900</v>
      </c>
    </row>
    <row r="76" spans="1:8" ht="13.5" thickBot="1" x14ac:dyDescent="0.25">
      <c r="A76" s="4" t="s">
        <v>79</v>
      </c>
      <c r="B76" s="7">
        <f t="shared" ref="B76:G76" si="4">SUM(B4+B12+B22+B32+B42+B52+B56+B64+B68)</f>
        <v>1110168831.4100001</v>
      </c>
      <c r="C76" s="7">
        <f t="shared" si="4"/>
        <v>146245944.5</v>
      </c>
      <c r="D76" s="7">
        <f t="shared" si="4"/>
        <v>1256414775.9100001</v>
      </c>
      <c r="E76" s="7">
        <f t="shared" si="4"/>
        <v>229336360.79999998</v>
      </c>
      <c r="F76" s="7">
        <f t="shared" si="4"/>
        <v>226174192.29999998</v>
      </c>
      <c r="G76" s="7">
        <f t="shared" si="4"/>
        <v>1027078415.1099999</v>
      </c>
    </row>
    <row r="78" spans="1:8" x14ac:dyDescent="0.2">
      <c r="A78" s="1" t="s">
        <v>73</v>
      </c>
    </row>
    <row r="85" spans="1:5" x14ac:dyDescent="0.2">
      <c r="A85" s="26" t="s">
        <v>86</v>
      </c>
      <c r="B85" s="26"/>
      <c r="C85" s="27" t="s">
        <v>83</v>
      </c>
      <c r="D85" s="27"/>
      <c r="E85" s="27"/>
    </row>
    <row r="86" spans="1:5" ht="15" x14ac:dyDescent="0.25">
      <c r="A86" s="28" t="s">
        <v>87</v>
      </c>
      <c r="B86" s="28"/>
      <c r="C86" s="29" t="s">
        <v>84</v>
      </c>
      <c r="D86" s="29"/>
      <c r="E86" s="29"/>
    </row>
    <row r="87" spans="1:5" ht="15" x14ac:dyDescent="0.25">
      <c r="A87" s="28" t="s">
        <v>88</v>
      </c>
      <c r="B87" s="28"/>
      <c r="C87" s="29" t="s">
        <v>85</v>
      </c>
      <c r="D87" s="29"/>
      <c r="E87" s="29"/>
    </row>
  </sheetData>
  <sheetProtection formatCells="0" formatColumns="0" formatRows="0" autoFilter="0"/>
  <mergeCells count="8">
    <mergeCell ref="A87:B87"/>
    <mergeCell ref="C87:E87"/>
    <mergeCell ref="A1:G1"/>
    <mergeCell ref="G2:G3"/>
    <mergeCell ref="A85:B85"/>
    <mergeCell ref="C85:E85"/>
    <mergeCell ref="A86:B86"/>
    <mergeCell ref="C86:E86"/>
  </mergeCells>
  <printOptions horizontalCentered="1"/>
  <pageMargins left="0.11811023622047245" right="0.11811023622047245" top="0.35433070866141736" bottom="0.35433070866141736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2025-04-22T21:48:15Z</cp:lastPrinted>
  <dcterms:created xsi:type="dcterms:W3CDTF">2014-02-10T03:37:14Z</dcterms:created>
  <dcterms:modified xsi:type="dcterms:W3CDTF">2025-05-12T20:40:45Z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